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apa écles COVID\Modèle EEDF\CN\"/>
    </mc:Choice>
  </mc:AlternateContent>
  <bookViews>
    <workbookView xWindow="0" yWindow="0" windowWidth="20490" windowHeight="2925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2" i="1" s="1"/>
  <c r="D21" i="1"/>
  <c r="D12" i="1" s="1"/>
  <c r="F21" i="1" l="1"/>
  <c r="F12" i="1" s="1"/>
  <c r="G21" i="1"/>
  <c r="G12" i="1" s="1"/>
  <c r="H21" i="1"/>
  <c r="H12" i="1" s="1"/>
  <c r="I21" i="1"/>
  <c r="I12" i="1" s="1"/>
  <c r="J21" i="1"/>
  <c r="J12" i="1" s="1"/>
  <c r="E21" i="1"/>
  <c r="E12" i="1" s="1"/>
  <c r="E29" i="1" l="1"/>
  <c r="F29" i="1"/>
  <c r="G29" i="1"/>
  <c r="H29" i="1"/>
  <c r="I29" i="1"/>
  <c r="D29" i="1"/>
  <c r="E28" i="1"/>
  <c r="F28" i="1"/>
  <c r="G28" i="1"/>
  <c r="H28" i="1"/>
  <c r="I28" i="1"/>
  <c r="D28" i="1"/>
  <c r="F15" i="1" l="1"/>
  <c r="F11" i="1"/>
  <c r="F13" i="1" s="1"/>
  <c r="G17" i="1"/>
  <c r="B13" i="1"/>
  <c r="B16" i="1" s="1"/>
  <c r="B18" i="1" s="1"/>
  <c r="C13" i="1"/>
  <c r="C16" i="1" s="1"/>
  <c r="C18" i="1" s="1"/>
  <c r="D13" i="1"/>
  <c r="D16" i="1" s="1"/>
  <c r="D18" i="1" s="1"/>
  <c r="E13" i="1"/>
  <c r="E16" i="1" s="1"/>
  <c r="E18" i="1" s="1"/>
  <c r="G11" i="1"/>
  <c r="G13" i="1" s="1"/>
  <c r="G16" i="1" s="1"/>
  <c r="H11" i="1"/>
  <c r="H13" i="1" s="1"/>
  <c r="H16" i="1" s="1"/>
  <c r="H18" i="1" s="1"/>
  <c r="H6" i="1" s="1"/>
  <c r="I11" i="1"/>
  <c r="I13" i="1" s="1"/>
  <c r="I16" i="1" s="1"/>
  <c r="I18" i="1" s="1"/>
  <c r="I6" i="1" s="1"/>
  <c r="J11" i="1"/>
  <c r="J13" i="1" s="1"/>
  <c r="J16" i="1" s="1"/>
  <c r="J18" i="1" s="1"/>
  <c r="J6" i="1" s="1"/>
  <c r="F16" i="1" l="1"/>
  <c r="F18" i="1" s="1"/>
  <c r="F6" i="1" s="1"/>
  <c r="G18" i="1"/>
  <c r="G6" i="1" s="1"/>
</calcChain>
</file>

<file path=xl/sharedStrings.xml><?xml version="1.0" encoding="utf-8"?>
<sst xmlns="http://schemas.openxmlformats.org/spreadsheetml/2006/main" count="92" uniqueCount="79">
  <si>
    <t>COTISATION</t>
  </si>
  <si>
    <t>CONTRIBUTION</t>
  </si>
  <si>
    <t>NBRE D'ADHERENTS</t>
  </si>
  <si>
    <t>PRODUIT D'ACTIVITE</t>
  </si>
  <si>
    <t>NOMBRE DE SALARIES</t>
  </si>
  <si>
    <t>CONTRIBUTION BUDGETISEE</t>
  </si>
  <si>
    <t>13  405 211</t>
  </si>
  <si>
    <t>COTISATION MINI ADH</t>
  </si>
  <si>
    <t>PLEIN TARIF</t>
  </si>
  <si>
    <t>TARIF FAMILLE</t>
  </si>
  <si>
    <t>TARIF WEEKEND</t>
  </si>
  <si>
    <t>TARIF DECOUVERTE</t>
  </si>
  <si>
    <t>PART NATIONALE</t>
  </si>
  <si>
    <t>PART FIXE REGION</t>
  </si>
  <si>
    <t>70/20</t>
  </si>
  <si>
    <t>NBRE STRUCTURES</t>
  </si>
  <si>
    <t>Spplément de 7% des produits d'activité externes</t>
  </si>
  <si>
    <t>Pas d'info</t>
  </si>
  <si>
    <t>tarif unique?</t>
  </si>
  <si>
    <t>TRANCHE 1</t>
  </si>
  <si>
    <t>TRANCHE 2</t>
  </si>
  <si>
    <t>TRANCHE 3</t>
  </si>
  <si>
    <t>TRANCHE 4</t>
  </si>
  <si>
    <t>&lt;9 600€</t>
  </si>
  <si>
    <t>De 9601 à 16 800€</t>
  </si>
  <si>
    <t>De 16 801 à 26 400€</t>
  </si>
  <si>
    <t>&gt; à 26 401€</t>
  </si>
  <si>
    <t>EEDF</t>
  </si>
  <si>
    <t>1 ENFANT</t>
  </si>
  <si>
    <t>2° ENFANT</t>
  </si>
  <si>
    <t>A PARTIR DU 3° ENFANT</t>
  </si>
  <si>
    <t>RESPON,JAE</t>
  </si>
  <si>
    <t>AMI</t>
  </si>
  <si>
    <t>SEJOURS VACANCES ADAPTEES</t>
  </si>
  <si>
    <t>ACTIVITES OUVERTES</t>
  </si>
  <si>
    <t>DECOUVERTE 6 JOURS</t>
  </si>
  <si>
    <t>SGDF</t>
  </si>
  <si>
    <t>RESPON</t>
  </si>
  <si>
    <t>MEMBRE ASSOCIE</t>
  </si>
  <si>
    <t>EEUDF</t>
  </si>
  <si>
    <t>ENFANT</t>
  </si>
  <si>
    <t>SOLIDARITE</t>
  </si>
  <si>
    <t>RESPON TARIF REDUIT</t>
  </si>
  <si>
    <t>RESPON TARIF NORMAL</t>
  </si>
  <si>
    <t>RESPON TARIF SOUTIEN</t>
  </si>
  <si>
    <t>EDLN</t>
  </si>
  <si>
    <t>A PARTIR DU 3°</t>
  </si>
  <si>
    <t>ADULTE/RESPON</t>
  </si>
  <si>
    <t>EEIF</t>
  </si>
  <si>
    <t>SMF</t>
  </si>
  <si>
    <t>Pas trouvé l’info</t>
  </si>
  <si>
    <t>ADHESIONS</t>
  </si>
  <si>
    <t>20/60/90/120</t>
  </si>
  <si>
    <t>22/64/98/128</t>
  </si>
  <si>
    <t>Scoutisme Français: total lutin/Lutine</t>
  </si>
  <si>
    <t>Scoutisme Français: total Louveteau/Louvette</t>
  </si>
  <si>
    <t>Scoutisme Français: Total Eclaireur/Eclaireuse</t>
  </si>
  <si>
    <t>Scoutisme Français: totalAiné/Ainée</t>
  </si>
  <si>
    <t>Scoutisme Français: total Branches</t>
  </si>
  <si>
    <t>Scoutisme Français: total SV</t>
  </si>
  <si>
    <t>Scoutisme Français: 1er Total Adhérents</t>
  </si>
  <si>
    <t>Scoutisme Français: total Responsables bénévoles</t>
  </si>
  <si>
    <t>Scoutisme Français: Total Dirigeants + salariés</t>
  </si>
  <si>
    <t>Scoutisme Français: total des effectifs</t>
  </si>
  <si>
    <t>Scoutisme Français: total Membres Associés</t>
  </si>
  <si>
    <t>Scoutisme Français: Big total Effectif</t>
  </si>
  <si>
    <t>BAFD Stagiaires</t>
  </si>
  <si>
    <t>BAFD Sessions</t>
  </si>
  <si>
    <t>Session BAFA Général</t>
  </si>
  <si>
    <t>NB de stagiaires BAFA Général</t>
  </si>
  <si>
    <t>Session BAFA Appro</t>
  </si>
  <si>
    <t>NB de stagiaires BAFA Appro</t>
  </si>
  <si>
    <t>Session BAFA Qualification</t>
  </si>
  <si>
    <t>NB de stagiaires BAFA Qualification</t>
  </si>
  <si>
    <t>BAFA TOTAL Session</t>
  </si>
  <si>
    <t>BAFA TOTAL Stagiaires</t>
  </si>
  <si>
    <t>SV chiffres mineurs</t>
  </si>
  <si>
    <t>SV chiffres majeurs</t>
  </si>
  <si>
    <t>SV chiffres total Vacanciers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</si>
</sst>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right"/>
    </xf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3" fontId="0" fillId="5" borderId="1" xfId="0" applyNumberFormat="1" applyFill="1" applyBorder="1"/>
    <xf numFmtId="0" fontId="0" fillId="0" borderId="12" xfId="0" applyBorder="1"/>
    <xf numFmtId="3" fontId="0" fillId="0" borderId="12" xfId="0" applyNumberFormat="1" applyBorder="1"/>
    <xf numFmtId="3" fontId="0" fillId="0" borderId="12" xfId="0" applyNumberFormat="1" applyBorder="1" applyAlignment="1">
      <alignment horizontal="right"/>
    </xf>
    <xf numFmtId="0" fontId="0" fillId="5" borderId="1" xfId="0" applyFill="1" applyBorder="1"/>
    <xf numFmtId="3" fontId="0" fillId="5" borderId="4" xfId="0" applyNumberFormat="1" applyFill="1" applyBorder="1"/>
    <xf numFmtId="0" fontId="0" fillId="5" borderId="12" xfId="0" applyFill="1" applyBorder="1"/>
    <xf numFmtId="3" fontId="0" fillId="5" borderId="12" xfId="0" applyNumberFormat="1" applyFill="1" applyBorder="1"/>
    <xf numFmtId="0" fontId="0" fillId="5" borderId="11" xfId="0" applyFill="1" applyBorder="1"/>
    <xf numFmtId="3" fontId="0" fillId="5" borderId="11" xfId="0" applyNumberFormat="1" applyFill="1" applyBorder="1"/>
    <xf numFmtId="3" fontId="0" fillId="5" borderId="13" xfId="0" applyNumberFormat="1" applyFill="1" applyBorder="1"/>
    <xf numFmtId="0" fontId="0" fillId="5" borderId="14" xfId="0" applyFill="1" applyBorder="1"/>
    <xf numFmtId="0" fontId="0" fillId="5" borderId="15" xfId="0" applyFill="1" applyBorder="1"/>
    <xf numFmtId="3" fontId="0" fillId="5" borderId="16" xfId="0" applyNumberFormat="1" applyFill="1" applyBorder="1"/>
    <xf numFmtId="3" fontId="0" fillId="5" borderId="17" xfId="0" applyNumberFormat="1" applyFill="1" applyBorder="1"/>
    <xf numFmtId="3" fontId="0" fillId="5" borderId="18" xfId="0" applyNumberFormat="1" applyFill="1" applyBorder="1"/>
    <xf numFmtId="3" fontId="0" fillId="5" borderId="19" xfId="0" applyNumberFormat="1" applyFill="1" applyBorder="1"/>
    <xf numFmtId="3" fontId="0" fillId="5" borderId="20" xfId="0" applyNumberFormat="1" applyFill="1" applyBorder="1"/>
    <xf numFmtId="0" fontId="0" fillId="0" borderId="0" xfId="0" applyBorder="1"/>
    <xf numFmtId="0" fontId="0" fillId="5" borderId="21" xfId="0" applyFill="1" applyBorder="1"/>
    <xf numFmtId="3" fontId="0" fillId="5" borderId="21" xfId="0" applyNumberFormat="1" applyFill="1" applyBorder="1"/>
    <xf numFmtId="0" fontId="3" fillId="6" borderId="1" xfId="0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3" fontId="0" fillId="6" borderId="11" xfId="0" applyNumberFormat="1" applyFill="1" applyBorder="1"/>
    <xf numFmtId="3" fontId="0" fillId="6" borderId="12" xfId="0" applyNumberFormat="1" applyFill="1" applyBorder="1"/>
    <xf numFmtId="3" fontId="0" fillId="6" borderId="16" xfId="0" applyNumberFormat="1" applyFill="1" applyBorder="1"/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H5" sqref="H5"/>
    </sheetView>
  </sheetViews>
  <sheetFormatPr baseColWidth="10" defaultRowHeight="15" x14ac:dyDescent="0.25"/>
  <cols>
    <col min="1" max="1" width="44.42578125" bestFit="1" customWidth="1"/>
  </cols>
  <sheetData>
    <row r="1" spans="1:10" x14ac:dyDescent="0.25">
      <c r="A1" s="2"/>
      <c r="B1" s="2">
        <v>2012</v>
      </c>
      <c r="C1" s="2">
        <v>2013</v>
      </c>
      <c r="D1" s="2">
        <v>2014</v>
      </c>
      <c r="E1" s="2">
        <v>2015</v>
      </c>
      <c r="F1" s="2">
        <v>2016</v>
      </c>
      <c r="G1" s="2">
        <v>2017</v>
      </c>
      <c r="H1" s="2">
        <v>2018</v>
      </c>
      <c r="I1" s="2">
        <v>2019</v>
      </c>
      <c r="J1" s="2">
        <v>2020</v>
      </c>
    </row>
    <row r="2" spans="1:10" x14ac:dyDescent="0.25">
      <c r="A2" s="2" t="s">
        <v>7</v>
      </c>
      <c r="B2" s="2">
        <v>37</v>
      </c>
      <c r="C2" s="2">
        <v>70</v>
      </c>
      <c r="D2" s="2">
        <v>70</v>
      </c>
      <c r="E2" s="3" t="s">
        <v>14</v>
      </c>
      <c r="F2" s="2">
        <v>20</v>
      </c>
      <c r="G2" s="2">
        <v>20</v>
      </c>
      <c r="H2" s="2">
        <v>20</v>
      </c>
      <c r="I2" s="2">
        <v>22</v>
      </c>
      <c r="J2" s="2">
        <v>22</v>
      </c>
    </row>
    <row r="3" spans="1:10" x14ac:dyDescent="0.25">
      <c r="A3" s="2" t="s">
        <v>0</v>
      </c>
      <c r="B3" s="4">
        <v>645950</v>
      </c>
      <c r="C3" s="4">
        <v>805506</v>
      </c>
      <c r="D3" s="4">
        <v>738116</v>
      </c>
      <c r="E3" s="4">
        <v>642379</v>
      </c>
      <c r="F3" s="4">
        <v>535030</v>
      </c>
      <c r="G3" s="4">
        <v>545273</v>
      </c>
      <c r="H3" s="4">
        <v>531888</v>
      </c>
      <c r="I3" s="4">
        <v>561000</v>
      </c>
      <c r="J3" s="4">
        <v>451762</v>
      </c>
    </row>
    <row r="4" spans="1:10" x14ac:dyDescent="0.25">
      <c r="A4" s="2" t="s">
        <v>1</v>
      </c>
      <c r="B4" s="37"/>
      <c r="C4" s="37"/>
      <c r="D4" s="37"/>
      <c r="E4" s="37"/>
      <c r="F4" s="16">
        <v>1028000</v>
      </c>
      <c r="G4" s="16">
        <v>1016000</v>
      </c>
      <c r="H4" s="16">
        <v>977361</v>
      </c>
      <c r="I4" s="16">
        <v>907729</v>
      </c>
      <c r="J4" s="16">
        <v>831287</v>
      </c>
    </row>
    <row r="5" spans="1:10" x14ac:dyDescent="0.25">
      <c r="A5" s="2" t="s">
        <v>5</v>
      </c>
      <c r="B5" s="37"/>
      <c r="C5" s="37"/>
      <c r="D5" s="37"/>
      <c r="E5" s="37"/>
      <c r="F5" s="16">
        <v>1233000</v>
      </c>
      <c r="G5" s="16">
        <v>1027464</v>
      </c>
      <c r="H5" s="16">
        <v>1000000</v>
      </c>
      <c r="I5" s="16">
        <v>940000</v>
      </c>
      <c r="J5" s="16">
        <v>866600</v>
      </c>
    </row>
    <row r="6" spans="1:10" x14ac:dyDescent="0.25">
      <c r="A6" s="2" t="s">
        <v>2</v>
      </c>
      <c r="B6" s="38"/>
      <c r="C6" s="16">
        <v>31371</v>
      </c>
      <c r="D6" s="16">
        <v>31397</v>
      </c>
      <c r="E6" s="16">
        <v>30892</v>
      </c>
      <c r="F6" s="16">
        <f>F18</f>
        <v>29484</v>
      </c>
      <c r="G6" s="16">
        <f t="shared" ref="G6:J6" si="0">G18</f>
        <v>29544</v>
      </c>
      <c r="H6" s="16">
        <f t="shared" si="0"/>
        <v>27335</v>
      </c>
      <c r="I6" s="16">
        <f t="shared" si="0"/>
        <v>27695</v>
      </c>
      <c r="J6" s="16">
        <f t="shared" si="0"/>
        <v>16376</v>
      </c>
    </row>
    <row r="7" spans="1:10" x14ac:dyDescent="0.25">
      <c r="A7" s="20" t="s">
        <v>54</v>
      </c>
      <c r="B7" s="39"/>
      <c r="C7" s="39"/>
      <c r="D7" s="39"/>
      <c r="E7" s="39"/>
      <c r="F7" s="16">
        <v>1109</v>
      </c>
      <c r="G7" s="16">
        <v>1125</v>
      </c>
      <c r="H7" s="16">
        <v>1141</v>
      </c>
      <c r="I7" s="16">
        <v>1130</v>
      </c>
      <c r="J7" s="21">
        <v>1005</v>
      </c>
    </row>
    <row r="8" spans="1:10" x14ac:dyDescent="0.25">
      <c r="A8" s="20" t="s">
        <v>55</v>
      </c>
      <c r="B8" s="39"/>
      <c r="C8" s="39"/>
      <c r="D8" s="39"/>
      <c r="E8" s="39"/>
      <c r="F8" s="16">
        <v>2485</v>
      </c>
      <c r="G8" s="16">
        <v>2566</v>
      </c>
      <c r="H8" s="16">
        <v>2573</v>
      </c>
      <c r="I8" s="16">
        <v>2642</v>
      </c>
      <c r="J8" s="21">
        <v>2335</v>
      </c>
    </row>
    <row r="9" spans="1:10" x14ac:dyDescent="0.25">
      <c r="A9" s="20" t="s">
        <v>56</v>
      </c>
      <c r="B9" s="39"/>
      <c r="C9" s="39"/>
      <c r="D9" s="39"/>
      <c r="E9" s="39"/>
      <c r="F9" s="16">
        <v>2387</v>
      </c>
      <c r="G9" s="16">
        <v>2443</v>
      </c>
      <c r="H9" s="16">
        <v>2425</v>
      </c>
      <c r="I9" s="16">
        <v>2426</v>
      </c>
      <c r="J9" s="21">
        <v>2261</v>
      </c>
    </row>
    <row r="10" spans="1:10" x14ac:dyDescent="0.25">
      <c r="A10" s="20" t="s">
        <v>57</v>
      </c>
      <c r="B10" s="39"/>
      <c r="C10" s="39"/>
      <c r="D10" s="39"/>
      <c r="E10" s="39"/>
      <c r="F10" s="16">
        <v>811</v>
      </c>
      <c r="G10" s="16">
        <v>1233</v>
      </c>
      <c r="H10" s="16">
        <v>1254</v>
      </c>
      <c r="I10" s="16">
        <v>635</v>
      </c>
      <c r="J10" s="21">
        <v>585</v>
      </c>
    </row>
    <row r="11" spans="1:10" x14ac:dyDescent="0.25">
      <c r="A11" s="20" t="s">
        <v>58</v>
      </c>
      <c r="B11" s="16">
        <v>6414</v>
      </c>
      <c r="C11" s="16">
        <v>6269</v>
      </c>
      <c r="D11" s="16">
        <v>6865</v>
      </c>
      <c r="E11" s="16">
        <v>6297</v>
      </c>
      <c r="F11" s="16">
        <f t="shared" ref="F11:J11" si="1">F7+F8+F9+F10</f>
        <v>6792</v>
      </c>
      <c r="G11" s="16">
        <f t="shared" si="1"/>
        <v>7367</v>
      </c>
      <c r="H11" s="16">
        <f t="shared" si="1"/>
        <v>7393</v>
      </c>
      <c r="I11" s="16">
        <f t="shared" si="1"/>
        <v>6833</v>
      </c>
      <c r="J11" s="21">
        <f t="shared" si="1"/>
        <v>6186</v>
      </c>
    </row>
    <row r="12" spans="1:10" x14ac:dyDescent="0.25">
      <c r="A12" s="20" t="s">
        <v>59</v>
      </c>
      <c r="B12" s="39"/>
      <c r="C12" s="16">
        <f>C21</f>
        <v>4429</v>
      </c>
      <c r="D12" s="16">
        <f t="shared" ref="D12:J12" si="2">D21</f>
        <v>4110</v>
      </c>
      <c r="E12" s="16">
        <f t="shared" si="2"/>
        <v>3841</v>
      </c>
      <c r="F12" s="16">
        <f t="shared" si="2"/>
        <v>3812</v>
      </c>
      <c r="G12" s="16">
        <f t="shared" si="2"/>
        <v>3759</v>
      </c>
      <c r="H12" s="16">
        <f t="shared" si="2"/>
        <v>3520</v>
      </c>
      <c r="I12" s="16">
        <f t="shared" si="2"/>
        <v>3388</v>
      </c>
      <c r="J12" s="16">
        <f t="shared" si="2"/>
        <v>598</v>
      </c>
    </row>
    <row r="13" spans="1:10" x14ac:dyDescent="0.25">
      <c r="A13" s="20" t="s">
        <v>60</v>
      </c>
      <c r="B13" s="16">
        <f t="shared" ref="B13:J13" si="3">B11+B12</f>
        <v>6414</v>
      </c>
      <c r="C13" s="16">
        <f t="shared" si="3"/>
        <v>10698</v>
      </c>
      <c r="D13" s="16">
        <f t="shared" si="3"/>
        <v>10975</v>
      </c>
      <c r="E13" s="16">
        <f t="shared" si="3"/>
        <v>10138</v>
      </c>
      <c r="F13" s="16">
        <f t="shared" si="3"/>
        <v>10604</v>
      </c>
      <c r="G13" s="16">
        <f t="shared" si="3"/>
        <v>11126</v>
      </c>
      <c r="H13" s="16">
        <f t="shared" si="3"/>
        <v>10913</v>
      </c>
      <c r="I13" s="16">
        <f t="shared" si="3"/>
        <v>10221</v>
      </c>
      <c r="J13" s="21">
        <f t="shared" si="3"/>
        <v>6784</v>
      </c>
    </row>
    <row r="14" spans="1:10" x14ac:dyDescent="0.25">
      <c r="A14" s="20" t="s">
        <v>61</v>
      </c>
      <c r="B14" s="39"/>
      <c r="C14" s="39"/>
      <c r="D14" s="39"/>
      <c r="E14" s="39"/>
      <c r="F14" s="16">
        <v>3477</v>
      </c>
      <c r="G14" s="16">
        <v>3426</v>
      </c>
      <c r="H14" s="16">
        <v>4241</v>
      </c>
      <c r="I14" s="16">
        <v>3560</v>
      </c>
      <c r="J14" s="21">
        <v>2588</v>
      </c>
    </row>
    <row r="15" spans="1:10" x14ac:dyDescent="0.25">
      <c r="A15" s="20" t="s">
        <v>62</v>
      </c>
      <c r="B15" s="39"/>
      <c r="C15" s="39"/>
      <c r="D15" s="39"/>
      <c r="E15" s="39"/>
      <c r="F15" s="16">
        <f>63+97+93</f>
        <v>253</v>
      </c>
      <c r="G15" s="16">
        <v>595</v>
      </c>
      <c r="H15" s="16">
        <v>107</v>
      </c>
      <c r="I15" s="16">
        <v>99</v>
      </c>
      <c r="J15" s="21">
        <v>97</v>
      </c>
    </row>
    <row r="16" spans="1:10" x14ac:dyDescent="0.25">
      <c r="A16" s="20" t="s">
        <v>63</v>
      </c>
      <c r="B16" s="16">
        <f t="shared" ref="B16:J16" si="4">B13+B14+B15</f>
        <v>6414</v>
      </c>
      <c r="C16" s="16">
        <f t="shared" si="4"/>
        <v>10698</v>
      </c>
      <c r="D16" s="16">
        <f t="shared" si="4"/>
        <v>10975</v>
      </c>
      <c r="E16" s="16">
        <f t="shared" si="4"/>
        <v>10138</v>
      </c>
      <c r="F16" s="16">
        <f t="shared" si="4"/>
        <v>14334</v>
      </c>
      <c r="G16" s="16">
        <f t="shared" si="4"/>
        <v>15147</v>
      </c>
      <c r="H16" s="16">
        <f t="shared" si="4"/>
        <v>15261</v>
      </c>
      <c r="I16" s="16">
        <f t="shared" si="4"/>
        <v>13880</v>
      </c>
      <c r="J16" s="21">
        <f t="shared" si="4"/>
        <v>9469</v>
      </c>
    </row>
    <row r="17" spans="1:10" x14ac:dyDescent="0.25">
      <c r="A17" s="24" t="s">
        <v>64</v>
      </c>
      <c r="B17" s="40"/>
      <c r="C17" s="40"/>
      <c r="D17" s="40"/>
      <c r="E17" s="40"/>
      <c r="F17" s="25">
        <v>15150</v>
      </c>
      <c r="G17" s="25">
        <f>14+85+14298</f>
        <v>14397</v>
      </c>
      <c r="H17" s="25">
        <v>12074</v>
      </c>
      <c r="I17" s="25">
        <v>13815</v>
      </c>
      <c r="J17" s="26">
        <v>6907</v>
      </c>
    </row>
    <row r="18" spans="1:10" s="34" customFormat="1" ht="15.75" thickBot="1" x14ac:dyDescent="0.3">
      <c r="A18" s="35" t="s">
        <v>65</v>
      </c>
      <c r="B18" s="36">
        <f t="shared" ref="B18:J18" si="5">B16+B17</f>
        <v>6414</v>
      </c>
      <c r="C18" s="36">
        <f t="shared" si="5"/>
        <v>10698</v>
      </c>
      <c r="D18" s="36">
        <f t="shared" si="5"/>
        <v>10975</v>
      </c>
      <c r="E18" s="36">
        <f t="shared" si="5"/>
        <v>10138</v>
      </c>
      <c r="F18" s="36">
        <f t="shared" si="5"/>
        <v>29484</v>
      </c>
      <c r="G18" s="36">
        <f t="shared" si="5"/>
        <v>29544</v>
      </c>
      <c r="H18" s="36">
        <f t="shared" si="5"/>
        <v>27335</v>
      </c>
      <c r="I18" s="36">
        <f t="shared" si="5"/>
        <v>27695</v>
      </c>
      <c r="J18" s="36">
        <f t="shared" si="5"/>
        <v>16376</v>
      </c>
    </row>
    <row r="19" spans="1:10" s="34" customFormat="1" x14ac:dyDescent="0.25">
      <c r="A19" s="27" t="s">
        <v>76</v>
      </c>
      <c r="B19" s="41"/>
      <c r="C19" s="23">
        <v>1663</v>
      </c>
      <c r="D19" s="23">
        <v>1610</v>
      </c>
      <c r="E19" s="23">
        <v>1528</v>
      </c>
      <c r="F19" s="23">
        <v>1566</v>
      </c>
      <c r="G19" s="23">
        <v>1562</v>
      </c>
      <c r="H19" s="23">
        <v>1540</v>
      </c>
      <c r="I19" s="23">
        <v>1545</v>
      </c>
      <c r="J19" s="33">
        <v>337</v>
      </c>
    </row>
    <row r="20" spans="1:10" ht="15.75" thickBot="1" x14ac:dyDescent="0.3">
      <c r="A20" s="28" t="s">
        <v>77</v>
      </c>
      <c r="B20" s="42"/>
      <c r="C20" s="29">
        <v>2766</v>
      </c>
      <c r="D20" s="29">
        <v>2500</v>
      </c>
      <c r="E20" s="29">
        <v>2313</v>
      </c>
      <c r="F20" s="29">
        <v>2246</v>
      </c>
      <c r="G20" s="29">
        <v>2197</v>
      </c>
      <c r="H20" s="29">
        <v>1980</v>
      </c>
      <c r="I20" s="29">
        <v>1843</v>
      </c>
      <c r="J20" s="30">
        <v>261</v>
      </c>
    </row>
    <row r="21" spans="1:10" ht="15.75" thickBot="1" x14ac:dyDescent="0.3">
      <c r="A21" s="28" t="s">
        <v>78</v>
      </c>
      <c r="B21" s="42"/>
      <c r="C21" s="29">
        <f>C19+C20</f>
        <v>4429</v>
      </c>
      <c r="D21" s="29">
        <f>D19+D20</f>
        <v>4110</v>
      </c>
      <c r="E21" s="29">
        <f>E19+E20</f>
        <v>3841</v>
      </c>
      <c r="F21" s="29">
        <f t="shared" ref="F21:J21" si="6">F19+F20</f>
        <v>3812</v>
      </c>
      <c r="G21" s="29">
        <f t="shared" si="6"/>
        <v>3759</v>
      </c>
      <c r="H21" s="29">
        <f t="shared" si="6"/>
        <v>3520</v>
      </c>
      <c r="I21" s="29">
        <f t="shared" si="6"/>
        <v>3388</v>
      </c>
      <c r="J21" s="32">
        <f t="shared" si="6"/>
        <v>598</v>
      </c>
    </row>
    <row r="22" spans="1:10" x14ac:dyDescent="0.25">
      <c r="A22" s="22" t="s">
        <v>68</v>
      </c>
      <c r="B22" s="41"/>
      <c r="C22" s="41"/>
      <c r="D22" s="23">
        <v>41</v>
      </c>
      <c r="E22" s="23">
        <v>44</v>
      </c>
      <c r="F22" s="23">
        <v>40</v>
      </c>
      <c r="G22" s="23">
        <v>29</v>
      </c>
      <c r="H22" s="23">
        <v>33</v>
      </c>
      <c r="I22" s="23">
        <v>19</v>
      </c>
      <c r="J22" s="31"/>
    </row>
    <row r="23" spans="1:10" x14ac:dyDescent="0.25">
      <c r="A23" s="22" t="s">
        <v>69</v>
      </c>
      <c r="B23" s="41"/>
      <c r="C23" s="41"/>
      <c r="D23" s="23">
        <v>801</v>
      </c>
      <c r="E23" s="23">
        <v>918</v>
      </c>
      <c r="F23" s="23">
        <v>763</v>
      </c>
      <c r="G23" s="23">
        <v>521</v>
      </c>
      <c r="H23" s="23">
        <v>637</v>
      </c>
      <c r="I23" s="23">
        <v>385</v>
      </c>
      <c r="J23" s="21"/>
    </row>
    <row r="24" spans="1:10" x14ac:dyDescent="0.25">
      <c r="A24" s="22" t="s">
        <v>70</v>
      </c>
      <c r="B24" s="41"/>
      <c r="C24" s="41"/>
      <c r="D24" s="23">
        <v>22</v>
      </c>
      <c r="E24" s="23">
        <v>21</v>
      </c>
      <c r="F24" s="23">
        <v>19</v>
      </c>
      <c r="G24" s="23">
        <v>11</v>
      </c>
      <c r="H24" s="23">
        <v>15</v>
      </c>
      <c r="I24" s="23">
        <v>10</v>
      </c>
      <c r="J24" s="21"/>
    </row>
    <row r="25" spans="1:10" x14ac:dyDescent="0.25">
      <c r="A25" s="22" t="s">
        <v>71</v>
      </c>
      <c r="B25" s="41"/>
      <c r="C25" s="41"/>
      <c r="D25" s="23">
        <v>279</v>
      </c>
      <c r="E25" s="23">
        <v>338</v>
      </c>
      <c r="F25" s="23">
        <v>324</v>
      </c>
      <c r="G25" s="23">
        <v>121</v>
      </c>
      <c r="H25" s="23">
        <v>223</v>
      </c>
      <c r="I25" s="23">
        <v>102</v>
      </c>
      <c r="J25" s="21"/>
    </row>
    <row r="26" spans="1:10" x14ac:dyDescent="0.25">
      <c r="A26" s="22" t="s">
        <v>72</v>
      </c>
      <c r="B26" s="41"/>
      <c r="C26" s="41"/>
      <c r="D26" s="23">
        <v>1</v>
      </c>
      <c r="E26" s="23">
        <v>2</v>
      </c>
      <c r="F26" s="23">
        <v>3</v>
      </c>
      <c r="G26" s="23">
        <v>4</v>
      </c>
      <c r="H26" s="23">
        <v>4</v>
      </c>
      <c r="I26" s="23">
        <v>3</v>
      </c>
      <c r="J26" s="21"/>
    </row>
    <row r="27" spans="1:10" x14ac:dyDescent="0.25">
      <c r="A27" s="22" t="s">
        <v>73</v>
      </c>
      <c r="B27" s="41"/>
      <c r="C27" s="41"/>
      <c r="D27" s="23">
        <v>23</v>
      </c>
      <c r="E27" s="23">
        <v>35</v>
      </c>
      <c r="F27" s="23">
        <v>39</v>
      </c>
      <c r="G27" s="23">
        <v>68</v>
      </c>
      <c r="H27" s="23">
        <v>57</v>
      </c>
      <c r="I27" s="23">
        <v>46</v>
      </c>
      <c r="J27" s="21"/>
    </row>
    <row r="28" spans="1:10" x14ac:dyDescent="0.25">
      <c r="A28" s="22" t="s">
        <v>74</v>
      </c>
      <c r="B28" s="41"/>
      <c r="C28" s="41"/>
      <c r="D28" s="23">
        <f>D23+D25+D27</f>
        <v>1103</v>
      </c>
      <c r="E28" s="23">
        <f t="shared" ref="E28:I28" si="7">E23+E25+E27</f>
        <v>1291</v>
      </c>
      <c r="F28" s="23">
        <f t="shared" si="7"/>
        <v>1126</v>
      </c>
      <c r="G28" s="23">
        <f t="shared" si="7"/>
        <v>710</v>
      </c>
      <c r="H28" s="23">
        <f t="shared" si="7"/>
        <v>917</v>
      </c>
      <c r="I28" s="23">
        <f t="shared" si="7"/>
        <v>533</v>
      </c>
      <c r="J28" s="23">
        <v>361</v>
      </c>
    </row>
    <row r="29" spans="1:10" x14ac:dyDescent="0.25">
      <c r="A29" s="22" t="s">
        <v>75</v>
      </c>
      <c r="B29" s="41"/>
      <c r="C29" s="41"/>
      <c r="D29" s="23">
        <f>D22+D24+D26</f>
        <v>64</v>
      </c>
      <c r="E29" s="23">
        <f t="shared" ref="E29:I29" si="8">E22+E24+E26</f>
        <v>67</v>
      </c>
      <c r="F29" s="23">
        <f t="shared" si="8"/>
        <v>62</v>
      </c>
      <c r="G29" s="23">
        <f t="shared" si="8"/>
        <v>44</v>
      </c>
      <c r="H29" s="23">
        <f t="shared" si="8"/>
        <v>52</v>
      </c>
      <c r="I29" s="23">
        <f t="shared" si="8"/>
        <v>32</v>
      </c>
      <c r="J29" s="23">
        <v>22</v>
      </c>
    </row>
    <row r="30" spans="1:10" x14ac:dyDescent="0.25">
      <c r="A30" s="22" t="s">
        <v>67</v>
      </c>
      <c r="B30" s="41"/>
      <c r="C30" s="41"/>
      <c r="D30" s="41"/>
      <c r="E30" s="41"/>
      <c r="F30" s="23">
        <v>9</v>
      </c>
      <c r="G30" s="23">
        <v>7</v>
      </c>
      <c r="H30" s="23">
        <v>6</v>
      </c>
      <c r="I30" s="23">
        <v>5</v>
      </c>
      <c r="J30" s="21">
        <v>2</v>
      </c>
    </row>
    <row r="31" spans="1:10" x14ac:dyDescent="0.25">
      <c r="A31" s="22" t="s">
        <v>66</v>
      </c>
      <c r="B31" s="41"/>
      <c r="C31" s="41"/>
      <c r="D31" s="41"/>
      <c r="E31" s="41"/>
      <c r="F31" s="23">
        <v>105</v>
      </c>
      <c r="G31" s="23">
        <v>88</v>
      </c>
      <c r="H31" s="23">
        <v>69</v>
      </c>
      <c r="I31" s="23">
        <v>48</v>
      </c>
      <c r="J31" s="21">
        <v>28</v>
      </c>
    </row>
    <row r="32" spans="1:10" x14ac:dyDescent="0.25">
      <c r="A32" s="17" t="s">
        <v>3</v>
      </c>
      <c r="B32" s="18">
        <v>16464214</v>
      </c>
      <c r="C32" s="18">
        <v>16526482</v>
      </c>
      <c r="D32" s="18">
        <v>15951056</v>
      </c>
      <c r="E32" s="18">
        <v>15503637</v>
      </c>
      <c r="F32" s="18">
        <v>15031725</v>
      </c>
      <c r="G32" s="18">
        <v>14101045</v>
      </c>
      <c r="H32" s="19" t="s">
        <v>6</v>
      </c>
      <c r="I32" s="18">
        <v>12170226</v>
      </c>
      <c r="J32" s="4">
        <v>4478383</v>
      </c>
    </row>
    <row r="33" spans="1:10" x14ac:dyDescent="0.25">
      <c r="A33" s="2" t="s">
        <v>15</v>
      </c>
      <c r="B33" s="39"/>
      <c r="C33" s="39"/>
      <c r="D33" s="39"/>
      <c r="E33" s="39"/>
      <c r="F33" s="4">
        <v>239</v>
      </c>
      <c r="G33" s="4">
        <v>224</v>
      </c>
      <c r="H33" s="5">
        <v>217</v>
      </c>
      <c r="I33" s="4">
        <v>197</v>
      </c>
      <c r="J33" s="2">
        <v>188</v>
      </c>
    </row>
    <row r="34" spans="1:10" x14ac:dyDescent="0.25">
      <c r="A34" s="2" t="s">
        <v>4</v>
      </c>
      <c r="B34" s="20">
        <v>176</v>
      </c>
      <c r="C34" s="20">
        <v>181</v>
      </c>
      <c r="D34" s="16">
        <v>133</v>
      </c>
      <c r="E34" s="16">
        <v>126</v>
      </c>
      <c r="F34" s="16">
        <v>121</v>
      </c>
      <c r="G34" s="16">
        <v>112</v>
      </c>
      <c r="H34" s="16">
        <v>96</v>
      </c>
      <c r="I34" s="16">
        <v>77</v>
      </c>
      <c r="J34" s="16">
        <v>63</v>
      </c>
    </row>
    <row r="35" spans="1:10" x14ac:dyDescent="0.25">
      <c r="B35" s="1"/>
      <c r="C35" s="1"/>
      <c r="D35" s="1"/>
      <c r="E35" s="1"/>
      <c r="F35" s="1"/>
      <c r="G35" s="1"/>
      <c r="H35" s="1"/>
      <c r="I35" s="1"/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F11" sqref="F11"/>
    </sheetView>
  </sheetViews>
  <sheetFormatPr baseColWidth="10" defaultRowHeight="15" x14ac:dyDescent="0.25"/>
  <cols>
    <col min="1" max="1" width="23.140625" customWidth="1"/>
    <col min="7" max="8" width="13.140625" customWidth="1"/>
    <col min="9" max="9" width="13.42578125" customWidth="1"/>
    <col min="10" max="10" width="12.85546875" customWidth="1"/>
    <col min="11" max="11" width="14" customWidth="1"/>
    <col min="12" max="12" width="13.42578125" customWidth="1"/>
    <col min="14" max="14" width="57.140625" customWidth="1"/>
    <col min="15" max="15" width="19.85546875" customWidth="1"/>
    <col min="16" max="16" width="26.140625" customWidth="1"/>
    <col min="17" max="17" width="27.7109375" customWidth="1"/>
    <col min="18" max="18" width="31" customWidth="1"/>
  </cols>
  <sheetData>
    <row r="1" spans="1:18" ht="16.5" thickBot="1" x14ac:dyDescent="0.3">
      <c r="A1" s="10"/>
      <c r="B1" s="49" t="s">
        <v>51</v>
      </c>
      <c r="C1" s="50"/>
      <c r="D1" s="50"/>
      <c r="E1" s="50"/>
      <c r="F1" s="50"/>
      <c r="G1" s="50"/>
      <c r="H1" s="50"/>
      <c r="I1" s="50"/>
      <c r="J1" s="50"/>
      <c r="K1" s="50"/>
      <c r="L1" s="51"/>
      <c r="M1" s="11"/>
      <c r="N1" s="6"/>
      <c r="O1" s="7" t="s">
        <v>19</v>
      </c>
      <c r="P1" s="7" t="s">
        <v>20</v>
      </c>
      <c r="Q1" s="7" t="s">
        <v>21</v>
      </c>
      <c r="R1" s="7" t="s">
        <v>22</v>
      </c>
    </row>
    <row r="2" spans="1:18" ht="16.5" thickBot="1" x14ac:dyDescent="0.3">
      <c r="A2" s="10"/>
      <c r="B2" s="10">
        <v>2011</v>
      </c>
      <c r="C2" s="10">
        <v>2012</v>
      </c>
      <c r="D2" s="10">
        <v>2013</v>
      </c>
      <c r="E2" s="10">
        <v>2014</v>
      </c>
      <c r="F2" s="10">
        <v>2015</v>
      </c>
      <c r="G2" s="10">
        <v>2016</v>
      </c>
      <c r="H2" s="10">
        <v>2017</v>
      </c>
      <c r="I2" s="10">
        <v>2018</v>
      </c>
      <c r="J2" s="10">
        <v>2019</v>
      </c>
      <c r="K2" s="10">
        <v>2020</v>
      </c>
      <c r="L2" s="10">
        <v>2021</v>
      </c>
      <c r="M2" s="11"/>
      <c r="N2" s="8"/>
      <c r="O2" s="9" t="s">
        <v>23</v>
      </c>
      <c r="P2" s="9" t="s">
        <v>24</v>
      </c>
      <c r="Q2" s="9" t="s">
        <v>25</v>
      </c>
      <c r="R2" s="9" t="s">
        <v>26</v>
      </c>
    </row>
    <row r="3" spans="1:18" ht="16.5" thickBot="1" x14ac:dyDescent="0.3">
      <c r="A3" s="10" t="s">
        <v>8</v>
      </c>
      <c r="B3" s="10">
        <v>45</v>
      </c>
      <c r="C3" s="10">
        <v>45</v>
      </c>
      <c r="D3" s="10">
        <v>70</v>
      </c>
      <c r="E3" s="10">
        <v>70</v>
      </c>
      <c r="F3" s="10" t="s">
        <v>14</v>
      </c>
      <c r="G3" s="10" t="s">
        <v>52</v>
      </c>
      <c r="H3" s="10" t="s">
        <v>52</v>
      </c>
      <c r="I3" s="10" t="s">
        <v>52</v>
      </c>
      <c r="J3" s="10" t="s">
        <v>53</v>
      </c>
      <c r="K3" s="10" t="s">
        <v>53</v>
      </c>
      <c r="L3" s="10" t="s">
        <v>53</v>
      </c>
      <c r="M3" s="11"/>
      <c r="N3" s="43" t="s">
        <v>27</v>
      </c>
      <c r="O3" s="44"/>
      <c r="P3" s="44"/>
      <c r="Q3" s="44"/>
      <c r="R3" s="45"/>
    </row>
    <row r="4" spans="1:18" ht="16.5" thickBot="1" x14ac:dyDescent="0.3">
      <c r="A4" s="10" t="s">
        <v>9</v>
      </c>
      <c r="B4" s="10">
        <v>37</v>
      </c>
      <c r="C4" s="10">
        <v>37</v>
      </c>
      <c r="D4" s="12"/>
      <c r="E4" s="12"/>
      <c r="F4" s="12"/>
      <c r="G4" s="10"/>
      <c r="H4" s="10"/>
      <c r="I4" s="10"/>
      <c r="J4" s="10"/>
      <c r="K4" s="10"/>
      <c r="L4" s="10"/>
      <c r="M4" s="11"/>
      <c r="N4" s="8" t="s">
        <v>28</v>
      </c>
      <c r="O4" s="9">
        <v>22</v>
      </c>
      <c r="P4" s="9">
        <v>64</v>
      </c>
      <c r="Q4" s="9">
        <v>96</v>
      </c>
      <c r="R4" s="9">
        <v>128</v>
      </c>
    </row>
    <row r="5" spans="1:18" ht="16.5" thickBot="1" x14ac:dyDescent="0.3">
      <c r="A5" s="10" t="s">
        <v>11</v>
      </c>
      <c r="B5" s="10">
        <v>2</v>
      </c>
      <c r="C5" s="10">
        <v>2</v>
      </c>
      <c r="D5" s="12"/>
      <c r="E5" s="12"/>
      <c r="F5" s="12"/>
      <c r="G5" s="10"/>
      <c r="H5" s="10"/>
      <c r="I5" s="10"/>
      <c r="J5" s="10"/>
      <c r="K5" s="10"/>
      <c r="L5" s="10"/>
      <c r="M5" s="11"/>
      <c r="N5" s="8" t="s">
        <v>29</v>
      </c>
      <c r="O5" s="9">
        <v>16</v>
      </c>
      <c r="P5" s="9">
        <v>48</v>
      </c>
      <c r="Q5" s="9">
        <v>75</v>
      </c>
      <c r="R5" s="9">
        <v>96</v>
      </c>
    </row>
    <row r="6" spans="1:18" ht="16.5" thickBot="1" x14ac:dyDescent="0.3">
      <c r="A6" s="10" t="s">
        <v>10</v>
      </c>
      <c r="B6" s="10">
        <v>25</v>
      </c>
      <c r="C6" s="10">
        <v>25</v>
      </c>
      <c r="D6" s="12"/>
      <c r="E6" s="12"/>
      <c r="F6" s="12"/>
      <c r="G6" s="10"/>
      <c r="H6" s="10"/>
      <c r="I6" s="10"/>
      <c r="J6" s="10"/>
      <c r="K6" s="10"/>
      <c r="L6" s="10"/>
      <c r="M6" s="11"/>
      <c r="N6" s="8" t="s">
        <v>30</v>
      </c>
      <c r="O6" s="9">
        <v>16</v>
      </c>
      <c r="P6" s="9">
        <v>48</v>
      </c>
      <c r="Q6" s="9">
        <v>75</v>
      </c>
      <c r="R6" s="9">
        <v>96</v>
      </c>
    </row>
    <row r="7" spans="1:18" ht="16.5" thickBot="1" x14ac:dyDescent="0.3">
      <c r="A7" s="10" t="s">
        <v>12</v>
      </c>
      <c r="B7" s="13"/>
      <c r="C7" s="13"/>
      <c r="D7" s="10">
        <v>55</v>
      </c>
      <c r="E7" s="10">
        <v>55</v>
      </c>
      <c r="F7" s="10">
        <v>55</v>
      </c>
      <c r="G7" s="49" t="s">
        <v>16</v>
      </c>
      <c r="H7" s="50"/>
      <c r="I7" s="50"/>
      <c r="J7" s="50"/>
      <c r="K7" s="50"/>
      <c r="L7" s="51"/>
      <c r="M7" s="11"/>
      <c r="N7" s="8" t="s">
        <v>31</v>
      </c>
      <c r="O7" s="9">
        <v>22</v>
      </c>
      <c r="P7" s="9"/>
      <c r="Q7" s="9"/>
      <c r="R7" s="9"/>
    </row>
    <row r="8" spans="1:18" ht="16.5" thickBot="1" x14ac:dyDescent="0.3">
      <c r="A8" s="10" t="s">
        <v>13</v>
      </c>
      <c r="B8" s="13"/>
      <c r="C8" s="13"/>
      <c r="D8" s="10">
        <v>15</v>
      </c>
      <c r="E8" s="10">
        <v>15</v>
      </c>
      <c r="F8" s="10">
        <v>15</v>
      </c>
      <c r="G8" s="13"/>
      <c r="H8" s="13"/>
      <c r="I8" s="13"/>
      <c r="J8" s="13"/>
      <c r="K8" s="13"/>
      <c r="L8" s="13"/>
      <c r="M8" s="11"/>
      <c r="N8" s="8" t="s">
        <v>32</v>
      </c>
      <c r="O8" s="9">
        <v>22</v>
      </c>
      <c r="P8" s="9"/>
      <c r="Q8" s="9"/>
      <c r="R8" s="9"/>
    </row>
    <row r="9" spans="1:18" ht="16.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8" t="s">
        <v>33</v>
      </c>
      <c r="O9" s="9">
        <v>22</v>
      </c>
      <c r="P9" s="9"/>
      <c r="Q9" s="9"/>
      <c r="R9" s="9"/>
    </row>
    <row r="10" spans="1:18" ht="16.5" thickBot="1" x14ac:dyDescent="0.3">
      <c r="A10" s="11" t="s">
        <v>17</v>
      </c>
      <c r="B10" s="1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8" t="s">
        <v>34</v>
      </c>
      <c r="O10" s="9">
        <v>22</v>
      </c>
      <c r="P10" s="9"/>
      <c r="Q10" s="9"/>
      <c r="R10" s="9"/>
    </row>
    <row r="11" spans="1:18" ht="16.5" thickBot="1" x14ac:dyDescent="0.3">
      <c r="A11" s="11" t="s">
        <v>18</v>
      </c>
      <c r="B11" s="1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8" t="s">
        <v>35</v>
      </c>
      <c r="O11" s="9">
        <v>22</v>
      </c>
      <c r="P11" s="9"/>
      <c r="Q11" s="9"/>
      <c r="R11" s="9"/>
    </row>
    <row r="12" spans="1:18" ht="16.5" thickBo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43" t="s">
        <v>36</v>
      </c>
      <c r="O12" s="44"/>
      <c r="P12" s="44"/>
      <c r="Q12" s="44"/>
      <c r="R12" s="45"/>
    </row>
    <row r="13" spans="1:18" ht="16.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8" t="s">
        <v>28</v>
      </c>
      <c r="O13" s="9">
        <v>23</v>
      </c>
      <c r="P13" s="9">
        <v>58</v>
      </c>
      <c r="Q13" s="9">
        <v>104</v>
      </c>
      <c r="R13" s="9">
        <v>139</v>
      </c>
    </row>
    <row r="14" spans="1:18" ht="16.5" thickBo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8" t="s">
        <v>29</v>
      </c>
      <c r="O14" s="9">
        <v>23</v>
      </c>
      <c r="P14" s="9">
        <v>58</v>
      </c>
      <c r="Q14" s="9">
        <v>104</v>
      </c>
      <c r="R14" s="9">
        <v>139</v>
      </c>
    </row>
    <row r="15" spans="1:18" ht="16.5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8" t="s">
        <v>30</v>
      </c>
      <c r="O15" s="9">
        <v>23</v>
      </c>
      <c r="P15" s="9">
        <v>23</v>
      </c>
      <c r="Q15" s="9">
        <v>58</v>
      </c>
      <c r="R15" s="9">
        <v>104</v>
      </c>
    </row>
    <row r="16" spans="1:18" ht="16.5" thickBo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8" t="s">
        <v>37</v>
      </c>
      <c r="O16" s="9">
        <v>23</v>
      </c>
      <c r="P16" s="9"/>
      <c r="Q16" s="9"/>
      <c r="R16" s="9"/>
    </row>
    <row r="17" spans="1:18" ht="16.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8" t="s">
        <v>38</v>
      </c>
      <c r="O17" s="9">
        <v>23</v>
      </c>
      <c r="P17" s="9">
        <v>58</v>
      </c>
      <c r="Q17" s="9">
        <v>104</v>
      </c>
      <c r="R17" s="9">
        <v>139</v>
      </c>
    </row>
    <row r="18" spans="1:18" ht="16.5" thickBo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43" t="s">
        <v>39</v>
      </c>
      <c r="O18" s="44"/>
      <c r="P18" s="44"/>
      <c r="Q18" s="44"/>
      <c r="R18" s="45"/>
    </row>
    <row r="19" spans="1:18" ht="16.5" thickBo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8" t="s">
        <v>40</v>
      </c>
      <c r="O19" s="9">
        <v>24</v>
      </c>
      <c r="P19" s="9">
        <v>42</v>
      </c>
      <c r="Q19" s="9">
        <v>91</v>
      </c>
      <c r="R19" s="9">
        <v>153</v>
      </c>
    </row>
    <row r="20" spans="1:18" ht="16.5" thickBo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8" t="s">
        <v>41</v>
      </c>
      <c r="O20" s="9">
        <v>7</v>
      </c>
      <c r="P20" s="9"/>
      <c r="Q20" s="9"/>
      <c r="R20" s="9"/>
    </row>
    <row r="21" spans="1:18" ht="16.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8" t="s">
        <v>42</v>
      </c>
      <c r="O21" s="9">
        <v>20</v>
      </c>
      <c r="P21" s="9"/>
      <c r="Q21" s="9"/>
      <c r="R21" s="9"/>
    </row>
    <row r="22" spans="1:18" ht="16.5" thickBo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8" t="s">
        <v>43</v>
      </c>
      <c r="O22" s="9">
        <v>40</v>
      </c>
      <c r="P22" s="9"/>
      <c r="Q22" s="9"/>
      <c r="R22" s="9"/>
    </row>
    <row r="23" spans="1:18" ht="16.5" thickBo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8" t="s">
        <v>44</v>
      </c>
      <c r="O23" s="9">
        <v>140</v>
      </c>
      <c r="P23" s="9"/>
      <c r="Q23" s="9"/>
      <c r="R23" s="9"/>
    </row>
    <row r="24" spans="1:18" ht="16.5" thickBo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43" t="s">
        <v>45</v>
      </c>
      <c r="O24" s="44"/>
      <c r="P24" s="44"/>
      <c r="Q24" s="44"/>
      <c r="R24" s="45"/>
    </row>
    <row r="25" spans="1:18" ht="16.5" thickBo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8" t="s">
        <v>28</v>
      </c>
      <c r="O25" s="9">
        <v>30</v>
      </c>
      <c r="P25" s="9">
        <v>50</v>
      </c>
      <c r="Q25" s="9">
        <v>80</v>
      </c>
      <c r="R25" s="9">
        <v>110</v>
      </c>
    </row>
    <row r="26" spans="1:18" ht="16.5" thickBo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8" t="s">
        <v>29</v>
      </c>
      <c r="O26" s="9">
        <v>30</v>
      </c>
      <c r="P26" s="9">
        <v>30</v>
      </c>
      <c r="Q26" s="9">
        <v>50</v>
      </c>
      <c r="R26" s="9">
        <v>80</v>
      </c>
    </row>
    <row r="27" spans="1:18" ht="16.5" thickBo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8" t="s">
        <v>46</v>
      </c>
      <c r="O27" s="9">
        <v>30</v>
      </c>
      <c r="P27" s="9">
        <v>30</v>
      </c>
      <c r="Q27" s="9">
        <v>50</v>
      </c>
      <c r="R27" s="9">
        <v>80</v>
      </c>
    </row>
    <row r="28" spans="1:18" ht="16.5" thickBot="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8" t="s">
        <v>47</v>
      </c>
      <c r="O28" s="9">
        <v>30</v>
      </c>
      <c r="P28" s="9">
        <v>50</v>
      </c>
      <c r="Q28" s="9">
        <v>80</v>
      </c>
      <c r="R28" s="9">
        <v>110</v>
      </c>
    </row>
    <row r="29" spans="1:18" ht="16.5" thickBo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3" t="s">
        <v>48</v>
      </c>
      <c r="O29" s="44"/>
      <c r="P29" s="44"/>
      <c r="Q29" s="44"/>
      <c r="R29" s="45"/>
    </row>
    <row r="30" spans="1:18" ht="16.5" thickBo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8" t="s">
        <v>28</v>
      </c>
      <c r="O30" s="9">
        <v>85</v>
      </c>
      <c r="P30" s="9"/>
      <c r="Q30" s="9"/>
      <c r="R30" s="9"/>
    </row>
    <row r="31" spans="1:18" ht="16.5" thickBot="1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8" t="s">
        <v>29</v>
      </c>
      <c r="O31" s="9">
        <v>40</v>
      </c>
      <c r="P31" s="9"/>
      <c r="Q31" s="9"/>
      <c r="R31" s="9"/>
    </row>
    <row r="32" spans="1:18" ht="16.5" thickBo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8" t="s">
        <v>30</v>
      </c>
      <c r="O32" s="9">
        <v>45</v>
      </c>
      <c r="P32" s="9"/>
      <c r="Q32" s="9"/>
      <c r="R32" s="9"/>
    </row>
    <row r="33" spans="1:18" ht="16.5" thickBo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3" t="s">
        <v>49</v>
      </c>
      <c r="O33" s="44"/>
      <c r="P33" s="44"/>
      <c r="Q33" s="44"/>
      <c r="R33" s="45"/>
    </row>
    <row r="34" spans="1:18" ht="16.5" thickBot="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46" t="s">
        <v>50</v>
      </c>
      <c r="O34" s="47"/>
      <c r="P34" s="47"/>
      <c r="Q34" s="47"/>
      <c r="R34" s="48"/>
    </row>
    <row r="35" spans="1:18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</sheetData>
  <mergeCells count="9">
    <mergeCell ref="N33:R33"/>
    <mergeCell ref="N34:R34"/>
    <mergeCell ref="B1:L1"/>
    <mergeCell ref="G7:L7"/>
    <mergeCell ref="N3:R3"/>
    <mergeCell ref="N12:R12"/>
    <mergeCell ref="N18:R18"/>
    <mergeCell ref="N24:R24"/>
    <mergeCell ref="N29:R2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LETELLIER</dc:creator>
  <cp:lastModifiedBy>Admin</cp:lastModifiedBy>
  <dcterms:created xsi:type="dcterms:W3CDTF">2021-04-05T08:40:37Z</dcterms:created>
  <dcterms:modified xsi:type="dcterms:W3CDTF">2021-04-21T10:55:30Z</dcterms:modified>
</cp:coreProperties>
</file>